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0" windowWidth="29040" windowHeight="15990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8" l="1"/>
  <c r="B9" i="8" s="1"/>
  <c r="B11" i="8"/>
  <c r="B13" i="8"/>
  <c r="B14" i="8"/>
  <c r="B15" i="8"/>
  <c r="B16" i="8"/>
  <c r="B17" i="8"/>
  <c r="B18" i="8"/>
  <c r="B19" i="8"/>
  <c r="B20" i="8"/>
  <c r="B22" i="8"/>
  <c r="B23" i="8"/>
  <c r="B24" i="8"/>
  <c r="B26" i="8"/>
  <c r="B27" i="8"/>
  <c r="B29" i="8"/>
  <c r="B30" i="8"/>
  <c r="B31" i="8"/>
  <c r="B32" i="8"/>
  <c r="B34" i="8"/>
  <c r="B33" i="8" s="1"/>
  <c r="B35" i="8"/>
  <c r="B36" i="8"/>
  <c r="B37" i="8"/>
  <c r="B28" i="8" l="1"/>
  <c r="B21" i="8"/>
  <c r="B25" i="8"/>
  <c r="B12" i="8"/>
  <c r="B8" i="8" s="1"/>
  <c r="B7" i="8" s="1"/>
</calcChain>
</file>

<file path=xl/sharedStrings.xml><?xml version="1.0" encoding="utf-8"?>
<sst xmlns="http://schemas.openxmlformats.org/spreadsheetml/2006/main" count="386" uniqueCount="266">
  <si>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</si>
  <si>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</si>
  <si>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</si>
  <si>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</si>
  <si>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</si>
  <si>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</si>
  <si>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</si>
  <si>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</si>
  <si>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</si>
  <si>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</si>
  <si>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</si>
  <si>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</si>
  <si>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</si>
  <si>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</si>
  <si>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</si>
  <si>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</si>
  <si>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</si>
  <si>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</si>
  <si>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</si>
  <si>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</si>
  <si>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</si>
  <si>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</si>
  <si>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</si>
  <si>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</si>
  <si>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</si>
  <si>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</si>
  <si>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</si>
  <si>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</si>
  <si>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</si>
  <si>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</si>
  <si>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</si>
  <si>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</si>
  <si>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</si>
  <si>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</si>
  <si>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</si>
  <si>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</si>
  <si>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</si>
  <si>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</si>
  <si>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</si>
  <si>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</si>
  <si>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</si>
  <si>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</si>
  <si>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</si>
  <si>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</si>
  <si>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</si>
  <si>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</si>
  <si>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</si>
  <si>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</si>
  <si>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</si>
  <si>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</si>
  <si>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</si>
  <si>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</si>
  <si>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</si>
  <si>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</si>
  <si>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</si>
  <si>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</si>
  <si>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</si>
  <si>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</si>
  <si>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</si>
  <si>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</si>
  <si>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</si>
  <si>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</si>
  <si>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</si>
  <si>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</si>
  <si>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</si>
  <si>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</si>
  <si>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</si>
  <si>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</si>
  <si>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</si>
  <si>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</si>
  <si>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</si>
  <si>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</si>
  <si>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</si>
  <si>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</si>
  <si>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</si>
  <si>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</si>
  <si>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</si>
  <si>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</si>
  <si>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</si>
  <si>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</si>
  <si>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</si>
  <si>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</si>
  <si>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</si>
  <si>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</si>
  <si>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</si>
  <si>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</si>
  <si>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</si>
  <si>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</si>
  <si>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</si>
  <si>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</si>
  <si>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</si>
  <si>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</si>
  <si>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</si>
  <si>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</si>
  <si>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</si>
  <si>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</si>
  <si>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</si>
  <si>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</si>
  <si>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</si>
  <si>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</si>
  <si>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</si>
  <si>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</si>
  <si>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</si>
  <si>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</si>
  <si>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</si>
  <si>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</si>
  <si>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</si>
  <si>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</si>
  <si>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</si>
  <si>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</si>
  <si>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</si>
  <si>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</si>
  <si>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</si>
  <si>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</si>
  <si>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</si>
  <si>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</si>
  <si>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</si>
  <si>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</si>
  <si>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</si>
  <si>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</si>
  <si>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</si>
  <si>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</si>
  <si>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</si>
  <si>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</si>
  <si>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</si>
  <si>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</si>
  <si>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</si>
  <si>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</si>
  <si>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</si>
  <si>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</si>
  <si>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</si>
  <si>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</si>
  <si>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</si>
  <si>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</si>
  <si>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</si>
  <si>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</si>
  <si>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</si>
  <si>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</si>
  <si>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</si>
  <si>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</si>
  <si>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</si>
  <si>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</si>
  <si>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</si>
  <si>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</si>
  <si>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</si>
  <si>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</si>
  <si>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</si>
  <si>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</si>
  <si>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</si>
  <si>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</si>
  <si>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</si>
  <si>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</si>
  <si>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</si>
  <si>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</si>
  <si>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</si>
  <si>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</si>
  <si>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</si>
  <si>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</si>
  <si>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</si>
  <si>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</si>
  <si>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</si>
  <si>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</si>
  <si>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</si>
  <si>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</si>
  <si>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</si>
  <si>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</si>
  <si>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</si>
  <si>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</si>
  <si>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</si>
  <si>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</si>
  <si>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</si>
  <si>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</si>
  <si>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</si>
  <si>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</si>
  <si>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</si>
  <si>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</si>
  <si>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</si>
  <si>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</si>
  <si>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</si>
  <si>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</si>
  <si>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</si>
  <si>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</si>
  <si>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</si>
  <si>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</si>
  <si>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</si>
  <si>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</si>
  <si>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</si>
  <si>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</si>
  <si>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</si>
  <si>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</si>
  <si>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</si>
  <si>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</si>
  <si>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</si>
  <si>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</si>
  <si>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</si>
  <si>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</si>
  <si>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</si>
  <si>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</si>
  <si>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</si>
  <si>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</si>
  <si>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</si>
  <si>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</si>
  <si>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</si>
  <si>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</si>
  <si>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</si>
  <si>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</si>
  <si>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</si>
  <si>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</si>
  <si>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</si>
  <si>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</si>
  <si>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</si>
  <si>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</si>
  <si>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</si>
  <si>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</si>
  <si>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</si>
  <si>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</si>
  <si>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</si>
  <si>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</si>
  <si>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</si>
  <si>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</si>
  <si>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</si>
  <si>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</si>
  <si>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</si>
  <si>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</si>
  <si>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</si>
  <si>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</si>
  <si>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</si>
  <si>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</si>
  <si>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</si>
  <si>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</si>
  <si>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</si>
  <si>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</si>
  <si>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</si>
  <si>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</si>
  <si>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Programática</t>
  </si>
  <si>
    <t xml:space="preserve">T O T A L                                                                                           </t>
  </si>
  <si>
    <t xml:space="preserve">       01 Programas                                                                                 </t>
  </si>
  <si>
    <t xml:space="preserve">               01 Subsidios: Sector Social y Privado o Entidades Federativas y Municipios           </t>
  </si>
  <si>
    <t xml:space="preserve">                    S  Sujetos a Reglas de Operación                                                </t>
  </si>
  <si>
    <t xml:space="preserve">                    U  Otros Subsidios                                                              </t>
  </si>
  <si>
    <t xml:space="preserve">               02 Desempeño de las Funciones                                                        </t>
  </si>
  <si>
    <t xml:space="preserve">                    E  Prestación de Servicios Públicos                                             </t>
  </si>
  <si>
    <t xml:space="preserve">                    B  Provisión de Bienes Públicos                                                 </t>
  </si>
  <si>
    <t xml:space="preserve">                    P  Planeación, seguimiento y evaluación de políticas públicas                   </t>
  </si>
  <si>
    <t xml:space="preserve">                    F  Promoción y fomento                                                          </t>
  </si>
  <si>
    <t xml:space="preserve">                    G  Regulación y supervisión                                                     </t>
  </si>
  <si>
    <t xml:space="preserve">                    A  Funciones de las Fuerzas Armadas (Únicamente Gobierno Federal)               </t>
  </si>
  <si>
    <t xml:space="preserve">                    R  Específicos                                                                  </t>
  </si>
  <si>
    <t xml:space="preserve">                    K  Proyectos de Inversión                                                       </t>
  </si>
  <si>
    <t xml:space="preserve">               03 Administrativos y de Apoyo                                                        </t>
  </si>
  <si>
    <t xml:space="preserve">                    M  Apoyo al proceso presupuestario y para mejorar la eficiencia institucional   </t>
  </si>
  <si>
    <t xml:space="preserve">                    O  Apoyo a la función pública y al mejoramiento de la gestión                   </t>
  </si>
  <si>
    <t xml:space="preserve">                    W  Operaciones ajenas                                                           </t>
  </si>
  <si>
    <t xml:space="preserve">               04 Compromisos                                                                       </t>
  </si>
  <si>
    <t xml:space="preserve">                    L  Obligaciones de cumplimiento de resolución jurisdiccional                    </t>
  </si>
  <si>
    <t xml:space="preserve">                    N  Desastres Naturales                                                          </t>
  </si>
  <si>
    <t xml:space="preserve">               05 Obligaciones                                                                      </t>
  </si>
  <si>
    <t xml:space="preserve">                    J  Pensiones y jubilaciones                                                     </t>
  </si>
  <si>
    <t xml:space="preserve">                    T  Aportaciones a la seguridad social                                           </t>
  </si>
  <si>
    <t xml:space="preserve">                    Y  Aportaciones a fondos de estabilización                                      </t>
  </si>
  <si>
    <t xml:space="preserve">                    Z  Aportaciones a fondos de inversión y reestructura de pensiones               </t>
  </si>
  <si>
    <t xml:space="preserve">               06 Programas de Gasto Federalizado (Gobierno Federal)                                </t>
  </si>
  <si>
    <t xml:space="preserve">                    I  Gasto Federalizado                                                           </t>
  </si>
  <si>
    <t xml:space="preserve">       02 Participaciones a Entidades Federativas y Municipios                                      </t>
  </si>
  <si>
    <t xml:space="preserve">       03 Costo Financiero, Deuda o Apoyos a Deudores y Ahorradores de la Banca                     </t>
  </si>
  <si>
    <t xml:space="preserve">       04 Adeudos de Ejercicios Fiscales Anteriores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</si>
</sst>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13" xfId="0" applyBorder="1"/>
    <xf numFmtId="164" fontId="0" fillId="0" borderId="13" xfId="0" applyNumberFormat="1" applyBorder="1"/>
    <xf numFmtId="0" fontId="33" fillId="27" borderId="15" xfId="0" applyFont="1" applyFill="1" applyBorder="1"/>
    <xf numFmtId="164" fontId="33" fillId="27" borderId="15" xfId="0" applyNumberFormat="1" applyFont="1" applyFill="1" applyBorder="1"/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0" fillId="0" borderId="16" xfId="0" applyBorder="1"/>
    <xf numFmtId="164" fontId="0" fillId="0" borderId="16" xfId="0" applyNumberFormat="1" applyBorder="1"/>
    <xf numFmtId="0" fontId="0" fillId="0" borderId="14" xfId="0" applyBorder="1"/>
    <xf numFmtId="164" fontId="0" fillId="0" borderId="14" xfId="0" applyNumberFormat="1" applyBorder="1"/>
    <xf numFmtId="0" fontId="37" fillId="26" borderId="17" xfId="57" applyFont="1" applyFill="1" applyBorder="1" applyAlignment="1">
      <alignment horizontal="centerContinuous" vertical="center"/>
    </xf>
    <xf numFmtId="0" fontId="37" fillId="26" borderId="18" xfId="57" applyFont="1" applyFill="1" applyBorder="1" applyAlignment="1">
      <alignment horizontal="centerContinuous" vertical="center"/>
    </xf>
    <xf numFmtId="0" fontId="37" fillId="26" borderId="19" xfId="57" applyFont="1" applyFill="1" applyBorder="1" applyAlignment="1">
      <alignment horizontal="centerContinuous" vertical="center"/>
    </xf>
    <xf numFmtId="0" fontId="37" fillId="26" borderId="20" xfId="57" applyFont="1" applyFill="1" applyBorder="1" applyAlignment="1">
      <alignment horizontal="centerContinuous" vertical="center"/>
    </xf>
    <xf numFmtId="0" fontId="30" fillId="26" borderId="19" xfId="57" applyFont="1" applyFill="1" applyBorder="1" applyAlignment="1">
      <alignment horizontal="centerContinuous" vertical="center"/>
    </xf>
    <xf numFmtId="0" fontId="30" fillId="26" borderId="20" xfId="57" applyFont="1" applyFill="1" applyBorder="1" applyAlignment="1">
      <alignment horizontal="centerContinuous" vertical="center"/>
    </xf>
    <xf numFmtId="0" fontId="30" fillId="26" borderId="19" xfId="57" applyFont="1" applyFill="1" applyBorder="1" applyAlignment="1">
      <alignment horizontal="centerContinuous" vertical="center" wrapText="1"/>
    </xf>
    <xf numFmtId="0" fontId="30" fillId="26" borderId="20" xfId="57" applyFont="1" applyFill="1" applyBorder="1" applyAlignment="1">
      <alignment horizontal="centerContinuous" vertical="center" wrapText="1"/>
    </xf>
    <xf numFmtId="0" fontId="36" fillId="26" borderId="19" xfId="57" applyFont="1" applyFill="1" applyBorder="1" applyAlignment="1">
      <alignment horizontal="centerContinuous" vertical="center" wrapText="1"/>
    </xf>
    <xf numFmtId="0" fontId="36" fillId="26" borderId="20" xfId="57" applyFont="1" applyFill="1" applyBorder="1" applyAlignment="1">
      <alignment horizontal="centerContinuous" vertical="center" wrapText="1"/>
    </xf>
    <xf numFmtId="0" fontId="0" fillId="26" borderId="21" xfId="0" applyFill="1" applyBorder="1"/>
    <xf numFmtId="164" fontId="29" fillId="26" borderId="22" xfId="57" applyNumberFormat="1" applyFont="1" applyFill="1" applyBorder="1" applyAlignment="1">
      <alignment horizontal="center" vertical="center" wrapText="1"/>
    </xf>
    <xf numFmtId="0" fontId="33" fillId="27" borderId="8" xfId="0" applyFont="1" applyFill="1" applyBorder="1"/>
    <xf numFmtId="164" fontId="33" fillId="27" borderId="8" xfId="0" applyNumberFormat="1" applyFont="1" applyFill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742577</xdr:colOff>
      <xdr:row>4</xdr:row>
      <xdr:rowOff>136525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577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showGridLines="0" tabSelected="1" workbookViewId="0">
      <selection activeCell="D18" sqref="D18"/>
    </sheetView>
  </sheetViews>
  <sheetFormatPr baseColWidth="10" defaultRowHeight="12.75" x14ac:dyDescent="0.2"/>
  <cols>
    <col min="1" max="1" width="90.7109375" customWidth="1"/>
    <col min="2" max="2" width="24.7109375" style="7" customWidth="1"/>
  </cols>
  <sheetData>
    <row r="1" spans="1:2" s="1" customFormat="1" ht="10.5" customHeight="1" x14ac:dyDescent="0.2">
      <c r="A1" s="18"/>
      <c r="B1" s="19"/>
    </row>
    <row r="2" spans="1:2" ht="23.25" x14ac:dyDescent="0.2">
      <c r="A2" s="20" t="s">
        <v>0</v>
      </c>
      <c r="B2" s="21"/>
    </row>
    <row r="3" spans="1:2" x14ac:dyDescent="0.2">
      <c r="A3" s="22" t="s">
        <v>233</v>
      </c>
      <c r="B3" s="23"/>
    </row>
    <row r="4" spans="1:2" x14ac:dyDescent="0.2">
      <c r="A4" s="24" t="s">
        <v>234</v>
      </c>
      <c r="B4" s="25"/>
    </row>
    <row r="5" spans="1:2" ht="13.5" thickBot="1" x14ac:dyDescent="0.25">
      <c r="A5" s="26"/>
      <c r="B5" s="27"/>
    </row>
    <row r="6" spans="1:2" ht="13.5" thickBot="1" x14ac:dyDescent="0.25">
      <c r="A6" s="28"/>
      <c r="B6" s="29" t="s">
        <v>232</v>
      </c>
    </row>
    <row r="7" spans="1:2" x14ac:dyDescent="0.2">
      <c r="A7" s="10" t="s">
        <v>235</v>
      </c>
      <c r="B7" s="11">
        <f>SUM(+B8+B35+B36+B37)</f>
        <v>2101272137.53</v>
      </c>
    </row>
    <row r="8" spans="1:2" x14ac:dyDescent="0.2">
      <c r="A8" s="12" t="s">
        <v>236</v>
      </c>
      <c r="B8" s="13">
        <f>SUM(+B9+B12+B21+B25+B28+B33)</f>
        <v>2053272691.53</v>
      </c>
    </row>
    <row r="9" spans="1:2" x14ac:dyDescent="0.2">
      <c r="A9" s="12" t="s">
        <v>237</v>
      </c>
      <c r="B9" s="13">
        <f>SUM(+B10+B11)</f>
        <v>0</v>
      </c>
    </row>
    <row r="10" spans="1:2" x14ac:dyDescent="0.2">
      <c r="A10" s="14" t="s">
        <v>238</v>
      </c>
      <c r="B10" s="15">
        <f>0</f>
        <v>0</v>
      </c>
    </row>
    <row r="11" spans="1:2" x14ac:dyDescent="0.2">
      <c r="A11" s="16" t="s">
        <v>239</v>
      </c>
      <c r="B11" s="17">
        <f>0</f>
        <v>0</v>
      </c>
    </row>
    <row r="12" spans="1:2" x14ac:dyDescent="0.2">
      <c r="A12" s="12" t="s">
        <v>240</v>
      </c>
      <c r="B12" s="13">
        <f>SUM(+B13+B14+B15+B16+B17+B18+B19+B20)</f>
        <v>1341236707.53</v>
      </c>
    </row>
    <row r="13" spans="1:2" x14ac:dyDescent="0.2">
      <c r="A13" s="14" t="s">
        <v>241</v>
      </c>
      <c r="B13" s="15">
        <f>1091344722</f>
        <v>1091344722</v>
      </c>
    </row>
    <row r="14" spans="1:2" x14ac:dyDescent="0.2">
      <c r="A14" s="16" t="s">
        <v>242</v>
      </c>
      <c r="B14" s="17">
        <f>0</f>
        <v>0</v>
      </c>
    </row>
    <row r="15" spans="1:2" x14ac:dyDescent="0.2">
      <c r="A15" s="16" t="s">
        <v>243</v>
      </c>
      <c r="B15" s="17">
        <f>0</f>
        <v>0</v>
      </c>
    </row>
    <row r="16" spans="1:2" x14ac:dyDescent="0.2">
      <c r="A16" s="16" t="s">
        <v>244</v>
      </c>
      <c r="B16" s="17">
        <f>5343548</f>
        <v>5343548</v>
      </c>
    </row>
    <row r="17" spans="1:2" x14ac:dyDescent="0.2">
      <c r="A17" s="16" t="s">
        <v>245</v>
      </c>
      <c r="B17" s="17">
        <f>0</f>
        <v>0</v>
      </c>
    </row>
    <row r="18" spans="1:2" x14ac:dyDescent="0.2">
      <c r="A18" s="16" t="s">
        <v>246</v>
      </c>
      <c r="B18" s="17">
        <f>0</f>
        <v>0</v>
      </c>
    </row>
    <row r="19" spans="1:2" x14ac:dyDescent="0.2">
      <c r="A19" s="16" t="s">
        <v>247</v>
      </c>
      <c r="B19" s="17">
        <f>0</f>
        <v>0</v>
      </c>
    </row>
    <row r="20" spans="1:2" x14ac:dyDescent="0.2">
      <c r="A20" s="16" t="s">
        <v>248</v>
      </c>
      <c r="B20" s="17">
        <f>244548437.53</f>
        <v>244548437.53</v>
      </c>
    </row>
    <row r="21" spans="1:2" x14ac:dyDescent="0.2">
      <c r="A21" s="12" t="s">
        <v>249</v>
      </c>
      <c r="B21" s="13">
        <f>SUM(+B22+B23+B24)</f>
        <v>202897142</v>
      </c>
    </row>
    <row r="22" spans="1:2" x14ac:dyDescent="0.2">
      <c r="A22" s="14" t="s">
        <v>250</v>
      </c>
      <c r="B22" s="15">
        <f>126061467</f>
        <v>126061467</v>
      </c>
    </row>
    <row r="23" spans="1:2" x14ac:dyDescent="0.2">
      <c r="A23" s="16" t="s">
        <v>251</v>
      </c>
      <c r="B23" s="17">
        <f>76835675</f>
        <v>76835675</v>
      </c>
    </row>
    <row r="24" spans="1:2" x14ac:dyDescent="0.2">
      <c r="A24" s="16" t="s">
        <v>252</v>
      </c>
      <c r="B24" s="17">
        <f>0</f>
        <v>0</v>
      </c>
    </row>
    <row r="25" spans="1:2" x14ac:dyDescent="0.2">
      <c r="A25" s="12" t="s">
        <v>253</v>
      </c>
      <c r="B25" s="13">
        <f>SUM(+B26+B27)</f>
        <v>0</v>
      </c>
    </row>
    <row r="26" spans="1:2" x14ac:dyDescent="0.2">
      <c r="A26" s="14" t="s">
        <v>254</v>
      </c>
      <c r="B26" s="15">
        <f>0</f>
        <v>0</v>
      </c>
    </row>
    <row r="27" spans="1:2" x14ac:dyDescent="0.2">
      <c r="A27" s="16" t="s">
        <v>255</v>
      </c>
      <c r="B27" s="17">
        <f>0</f>
        <v>0</v>
      </c>
    </row>
    <row r="28" spans="1:2" x14ac:dyDescent="0.2">
      <c r="A28" s="12" t="s">
        <v>256</v>
      </c>
      <c r="B28" s="13">
        <f>SUM(+B29+B30+B31+B32)</f>
        <v>95014808</v>
      </c>
    </row>
    <row r="29" spans="1:2" x14ac:dyDescent="0.2">
      <c r="A29" s="14" t="s">
        <v>257</v>
      </c>
      <c r="B29" s="15">
        <f>95014808</f>
        <v>95014808</v>
      </c>
    </row>
    <row r="30" spans="1:2" x14ac:dyDescent="0.2">
      <c r="A30" s="16" t="s">
        <v>258</v>
      </c>
      <c r="B30" s="17">
        <f>0</f>
        <v>0</v>
      </c>
    </row>
    <row r="31" spans="1:2" x14ac:dyDescent="0.2">
      <c r="A31" s="16" t="s">
        <v>259</v>
      </c>
      <c r="B31" s="17">
        <f>0</f>
        <v>0</v>
      </c>
    </row>
    <row r="32" spans="1:2" x14ac:dyDescent="0.2">
      <c r="A32" s="16" t="s">
        <v>260</v>
      </c>
      <c r="B32" s="17">
        <f>0</f>
        <v>0</v>
      </c>
    </row>
    <row r="33" spans="1:2" x14ac:dyDescent="0.2">
      <c r="A33" s="12" t="s">
        <v>261</v>
      </c>
      <c r="B33" s="13">
        <f>SUM(+B34)</f>
        <v>414124034</v>
      </c>
    </row>
    <row r="34" spans="1:2" x14ac:dyDescent="0.2">
      <c r="A34" s="14" t="s">
        <v>262</v>
      </c>
      <c r="B34" s="15">
        <f>414124034</f>
        <v>414124034</v>
      </c>
    </row>
    <row r="35" spans="1:2" x14ac:dyDescent="0.2">
      <c r="A35" s="12" t="s">
        <v>263</v>
      </c>
      <c r="B35" s="13">
        <f>0</f>
        <v>0</v>
      </c>
    </row>
    <row r="36" spans="1:2" x14ac:dyDescent="0.2">
      <c r="A36" s="12" t="s">
        <v>264</v>
      </c>
      <c r="B36" s="13">
        <f>26573400</f>
        <v>26573400</v>
      </c>
    </row>
    <row r="37" spans="1:2" x14ac:dyDescent="0.2">
      <c r="A37" s="30" t="s">
        <v>265</v>
      </c>
      <c r="B37" s="31">
        <f>21426046</f>
        <v>21426046</v>
      </c>
    </row>
    <row r="38" spans="1:2" x14ac:dyDescent="0.2">
      <c r="A38" s="8"/>
      <c r="B38" s="9"/>
    </row>
  </sheetData>
  <pageMargins left="0.7" right="0.7" top="0.75" bottom="0.75" header="0.3" footer="0.3"/>
  <pageSetup scale="80" fitToHeight="0" orientation="portrait" verticalDpi="4294967293" r:id="rId1"/>
  <ignoredErrors>
    <ignoredError sqref="B16:B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Norberto Rodriguez</cp:lastModifiedBy>
  <cp:lastPrinted>2022-01-31T16:11:33Z</cp:lastPrinted>
  <dcterms:created xsi:type="dcterms:W3CDTF">2015-04-22T22:56:17Z</dcterms:created>
  <dcterms:modified xsi:type="dcterms:W3CDTF">2022-01-31T16:11:35Z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